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96" windowHeight="126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<sst xmlns="http://schemas.openxmlformats.org/spreadsheetml/2006/main" count="24" uniqueCount="24">
  <si>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</si>
  <si>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</si>
  <si>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</si>
  <si>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</si>
  <si>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</si>
  <si>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</si>
  <si>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</si>
  <si>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</si>
  <si>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</si>
  <si>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</si>
  <si>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</si>
  <si>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</si>
  <si>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</si>
  <si>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</si>
  <si>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</si>
  <si>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</si>
  <si>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</si>
  <si>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</si>
  <si>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</si>
  <si>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"Рязаньгоргаз"</t>
  </si>
  <si>
    <t>18</t>
  </si>
  <si>
    <t>к приказу ФАС России</t>
  </si>
  <si>
    <t>от 18.01.2019г. № 38/19</t>
  </si>
  <si>
    <t>Приложение №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</si>
</sst>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7" xfId="0" applyNumberFormat="1" applyFont="1" applyBorder="1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EQ11" sqref="EQ11"/>
    </sheetView>
  </sheetViews>
  <sheetFormatPr defaultColWidth="0.875" defaultRowHeight="12.75"/>
  <cols>
    <col min="1" max="1" width="0.74609375" style="1" customWidth="1"/>
    <col min="2" max="44" width="0.875" style="1" customWidth="1"/>
    <col min="45" max="47" width="0.875" style="1" hidden="1" customWidth="1"/>
    <col min="48" max="63" width="0.875" style="1" customWidth="1"/>
    <col min="64" max="64" width="6.125" style="1" customWidth="1"/>
    <col min="65" max="74" width="0.875" style="1" customWidth="1"/>
    <col min="75" max="75" width="0.6171875" style="1" customWidth="1"/>
    <col min="76" max="76" width="0.875" style="1" hidden="1" customWidth="1"/>
    <col min="77" max="90" width="0.875" style="1" customWidth="1"/>
    <col min="91" max="95" width="0.875" style="1" hidden="1" customWidth="1"/>
    <col min="96" max="100" width="0.875" style="1" customWidth="1"/>
    <col min="101" max="101" width="2.125" style="1" customWidth="1"/>
    <col min="102" max="102" width="1.12109375" style="1" customWidth="1"/>
    <col min="103" max="103" width="0.875" style="1" hidden="1" customWidth="1"/>
    <col min="104" max="105" width="0.875" style="1" customWidth="1"/>
    <col min="106" max="16384" width="0.875" style="1" customWidth="1"/>
  </cols>
  <sheetData>
    <row r="1" spans="3:101" s="2" customFormat="1" ht="12" customHeight="1">
      <c r="C1" s="14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4"/>
      <c r="BV1" s="14"/>
      <c r="BW1" s="14"/>
      <c r="BX1" s="14"/>
      <c r="BY1" s="14"/>
      <c r="BZ1" s="14"/>
      <c r="CA1" s="14"/>
      <c r="CB1" s="14"/>
      <c r="CD1" s="14" t="s">
        <v>23</v>
      </c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5"/>
      <c r="CV1" s="15"/>
      <c r="CW1" s="15"/>
    </row>
    <row r="2" spans="3:101" s="2" customFormat="1" ht="12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4"/>
      <c r="BV2" s="14"/>
      <c r="BW2" s="14"/>
      <c r="BX2" s="14"/>
      <c r="BY2" s="14"/>
      <c r="BZ2" s="14" t="s">
        <v>21</v>
      </c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5"/>
      <c r="CV2" s="15"/>
      <c r="CW2" s="15"/>
    </row>
    <row r="3" spans="3:105" s="3" customFormat="1" ht="12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4"/>
      <c r="BV3" s="14"/>
      <c r="BW3" s="16"/>
      <c r="BX3" s="14"/>
      <c r="BY3" s="16"/>
      <c r="BZ3" s="14" t="s">
        <v>22</v>
      </c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6"/>
      <c r="CV3" s="16"/>
      <c r="CW3" s="16"/>
      <c r="DA3" s="5"/>
    </row>
    <row r="4" spans="1:101" s="4" customFormat="1" ht="12.75">
      <c r="A4" s="2"/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7"/>
      <c r="CS4" s="17"/>
      <c r="CT4" s="17"/>
      <c r="CU4" s="17"/>
      <c r="CV4" s="17"/>
      <c r="CW4" s="17"/>
    </row>
    <row r="5" spans="1:105" s="6" customFormat="1" ht="63.7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</row>
    <row r="6" spans="15:87" s="7" customFormat="1" ht="15">
      <c r="O6" s="36" t="s">
        <v>19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8" t="s">
        <v>0</v>
      </c>
      <c r="BY6" s="38"/>
      <c r="BZ6" s="38"/>
      <c r="CA6" s="38"/>
      <c r="CB6" s="38"/>
      <c r="CC6" s="38"/>
      <c r="CD6" s="38"/>
      <c r="CE6" s="39" t="s">
        <v>20</v>
      </c>
      <c r="CF6" s="39"/>
      <c r="CG6" s="39"/>
      <c r="CH6" s="39"/>
      <c r="CI6" s="7" t="s">
        <v>4</v>
      </c>
    </row>
    <row r="7" spans="1:75" s="12" customFormat="1" ht="11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O7" s="37" t="s">
        <v>1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</row>
    <row r="9" spans="1:105" s="9" customFormat="1" ht="39" customHeight="1">
      <c r="A9" s="40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2"/>
      <c r="AV9" s="43" t="s">
        <v>6</v>
      </c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5"/>
      <c r="BY9" s="46" t="s">
        <v>7</v>
      </c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</row>
    <row r="10" spans="1:105" s="8" customFormat="1" ht="12.75" customHeight="1">
      <c r="A10" s="24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6"/>
      <c r="AV10" s="27">
        <v>2</v>
      </c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30">
        <v>3</v>
      </c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1" customFormat="1" ht="18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31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s="11" customFormat="1" ht="18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f>218099.986+193900+109976.606+102950.01+84500.003+87839.999+91700.01+93699.99+154250.01+205390.007+210220.004+222180.011</f>
        <v>1774706.636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23">
        <v>730232.229</v>
      </c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11" customFormat="1" ht="18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20">
        <f>30409.157+29093.843+31619.857+16150+15500+15700+15400+15000+17800+16959+24000+32240</f>
        <v>259871.85700000002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2"/>
      <c r="BY13" s="23">
        <v>247134.604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11" customFormat="1" ht="18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20">
        <f>13448.117+12999.155+11124.546+9109.234+8361.966+7872.748+7745.461+8697.866+11583.442+15464.876+14664.757+15148.83</f>
        <v>136220.998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3">
        <v>114298.717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11" customFormat="1" ht="18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20">
        <f>35483.996+31114.312+30900.196+21338.915+14238.841+13690.456+13442.501+13586.24+14237.048+22205.912+27737.267+28128.674</f>
        <v>266104.358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2"/>
      <c r="BY15" s="23">
        <v>189647.403</v>
      </c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11" customFormat="1" ht="18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20">
        <f>17849.525+12519.09+9094.633+3731.589+2594.338+2513.389+2666.65+3147.513+8185.99+13515.569+15210.455+17423.878</f>
        <v>108452.619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2"/>
      <c r="BY16" s="23">
        <v>72636.046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s="11" customFormat="1" ht="18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0">
        <f>8210.623+7616.691+6648.681+3846.888+1027.963+790.277+716.017+669.028+1040.183+4492.087+6900.669+8943.318</f>
        <v>50902.425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2"/>
      <c r="BY17" s="23">
        <v>36033.252</v>
      </c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11" customFormat="1" ht="18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20">
        <f>1876.865+872.118+674.843+202.579+141.914+148.038+240.644+205.626+593.639+966.66+1100.745+1179.951</f>
        <v>8203.622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2"/>
      <c r="BY18" s="23">
        <v>5183.899</v>
      </c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s="11" customFormat="1" ht="18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0">
        <f>26150.218+22014.519+21531.428+13890.717+4589.133+2981.931+2903.944+4633.831+11935.067+14849.242+19670.909+23117.342</f>
        <v>168268.28100000002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3">
        <v>161854.801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11" customFormat="1" ht="18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300.006+332.897+134.055+72.968+68.955+76.147+71.385+76.428+161.069+211.457+309.39+308.153</f>
        <v>2122.91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3">
        <v>892.472</v>
      </c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s="11" customFormat="1" ht="18" customHeight="1">
      <c r="A21" s="10"/>
      <c r="B21" s="18" t="s">
        <v>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20">
        <f>SUBTOTAL(9,AV12:AV20)</f>
        <v>2774853.706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2"/>
      <c r="BY21" s="23">
        <f>SUBTOTAL(9,BY12:BY20)</f>
        <v>1557913.4230000002</v>
      </c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</sheetData>
  <sheetProtection password="E891" sheet="1"/>
  <mergeCells count="44">
    <mergeCell ref="A5:DA5"/>
    <mergeCell ref="O6:BW6"/>
    <mergeCell ref="O7:BW7"/>
    <mergeCell ref="BX6:CD6"/>
    <mergeCell ref="CE6:CH6"/>
    <mergeCell ref="A9:AU9"/>
    <mergeCell ref="AV9:BX9"/>
    <mergeCell ref="BY9:DA9"/>
    <mergeCell ref="A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AV20:BX20"/>
    <mergeCell ref="BY20:DA20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srgmain</cp:lastModifiedBy>
  <cp:lastPrinted>2019-02-09T08:14:37Z</cp:lastPrinted>
  <dcterms:created xsi:type="dcterms:W3CDTF">2008-10-01T13:21:49Z</dcterms:created>
  <dcterms:modified xsi:type="dcterms:W3CDTF">2019-02-28T12:53:17Z</dcterms:modified>
  <cp:category/>
  <cp:version/>
  <cp:contentType/>
  <cp:contentStatus/>
</cp:coreProperties>
</file>